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70" yWindow="510" windowWidth="17895" windowHeight="10935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bus.gov.ru'!$A$1:$BZ$4</definedName>
  </definedNames>
  <calcPr calcId="124519"/>
</workbook>
</file>

<file path=xl/calcChain.xml><?xml version="1.0" encoding="utf-8"?>
<calcChain xmlns="http://schemas.openxmlformats.org/spreadsheetml/2006/main">
  <c r="F2" i="7"/>
  <c r="E2"/>
  <c r="D2"/>
  <c r="C2"/>
  <c r="B2"/>
  <c r="D3" i="6"/>
  <c r="C3"/>
  <c r="B3"/>
  <c r="E3" s="1"/>
  <c r="F3" i="7" s="1"/>
  <c r="A3" i="6"/>
  <c r="D3" i="5"/>
  <c r="C3"/>
  <c r="B3"/>
  <c r="A3"/>
  <c r="D3" i="4"/>
  <c r="E3" s="1"/>
  <c r="D3" i="7" s="1"/>
  <c r="C3" i="4"/>
  <c r="B3"/>
  <c r="A3"/>
  <c r="C3" i="3"/>
  <c r="B3"/>
  <c r="D3" s="1"/>
  <c r="C3" i="7" s="1"/>
  <c r="A3" i="3"/>
  <c r="D3" i="2"/>
  <c r="C3"/>
  <c r="B3"/>
  <c r="E3" s="1"/>
  <c r="B3" i="7" s="1"/>
  <c r="A3" i="2"/>
  <c r="A3" i="7" s="1"/>
  <c r="E3" i="5" l="1"/>
  <c r="E3" i="7" s="1"/>
  <c r="G2"/>
  <c r="G3"/>
</calcChain>
</file>

<file path=xl/sharedStrings.xml><?xml version="1.0" encoding="utf-8"?>
<sst xmlns="http://schemas.openxmlformats.org/spreadsheetml/2006/main" count="225" uniqueCount="94">
  <si>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</si>
  <si>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</si>
  <si>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</si>
  <si>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</si>
  <si>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</si>
  <si>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</si>
  <si>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</si>
  <si>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</si>
  <si>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</si>
  <si>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</si>
  <si>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</si>
  <si>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</si>
  <si>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</si>
  <si>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</si>
  <si>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</si>
  <si>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</si>
  <si>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</si>
  <si>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</si>
  <si>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</si>
  <si>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</si>
  <si>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</si>
  <si>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</si>
  <si>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</si>
  <si>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2277007987</t>
  </si>
  <si>
    <t>Тальменский район</t>
  </si>
  <si>
    <t>ДОУ</t>
  </si>
  <si>
    <t>МКДОУ "Новоозёрский д/с"</t>
  </si>
  <si>
    <t>61</t>
  </si>
  <si>
    <t>В наличии и функционируют более трёх дистанционных способов взаимодействия</t>
  </si>
  <si>
    <t/>
  </si>
  <si>
    <t>100</t>
  </si>
  <si>
    <t>52</t>
  </si>
  <si>
    <t>54</t>
  </si>
  <si>
    <t>31</t>
  </si>
  <si>
    <t>Наличие пяти и более комфортных условий для предоставления услуг</t>
  </si>
  <si>
    <t>59</t>
  </si>
  <si>
    <t>Количество условий доступности организации для инвалидов (от одного до четырех)</t>
  </si>
  <si>
    <t>60</t>
  </si>
  <si>
    <t>Количество условий доступности, позволяющих инвалидам получать услуги наравне с другими (от одного до четырех)</t>
  </si>
  <si>
    <t>57</t>
  </si>
  <si>
    <t>43</t>
  </si>
  <si>
    <t>45</t>
  </si>
  <si>
    <t>58</t>
  </si>
  <si>
    <t>2277008123</t>
  </si>
  <si>
    <t>МКДОУ "Озерский д/с"</t>
  </si>
  <si>
    <t>69</t>
  </si>
  <si>
    <t>29</t>
  </si>
  <si>
    <t>Наличие пяти и более условий доступности для инвалидов</t>
  </si>
  <si>
    <t>1</t>
  </si>
  <si>
    <t>3</t>
  </si>
  <si>
    <t>62</t>
  </si>
  <si>
    <t>65</t>
  </si>
  <si>
    <t>40</t>
  </si>
  <si>
    <t>41</t>
  </si>
  <si>
    <t>68</t>
  </si>
  <si>
    <t>63</t>
  </si>
  <si>
    <t>2277008155</t>
  </si>
  <si>
    <t>МКДОУ "Тальменский д/с №9"</t>
  </si>
  <si>
    <t>172</t>
  </si>
  <si>
    <t>156</t>
  </si>
  <si>
    <t>157</t>
  </si>
  <si>
    <t>122</t>
  </si>
  <si>
    <t>123</t>
  </si>
  <si>
    <t>170</t>
  </si>
  <si>
    <t>80</t>
  </si>
  <si>
    <t>18</t>
  </si>
  <si>
    <t>19</t>
  </si>
  <si>
    <t>137</t>
  </si>
  <si>
    <t>138</t>
  </si>
  <si>
    <t>171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</si>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</sst>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195"/>
  <sheetViews>
    <sheetView topLeftCell="BE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3" t="s">
        <v>7</v>
      </c>
      <c r="J1" s="32"/>
      <c r="K1" s="4" t="s">
        <v>8</v>
      </c>
      <c r="L1" s="33" t="s">
        <v>7</v>
      </c>
      <c r="M1" s="32"/>
      <c r="N1" s="34" t="s">
        <v>9</v>
      </c>
      <c r="O1" s="32"/>
      <c r="P1" s="31" t="s">
        <v>7</v>
      </c>
      <c r="Q1" s="32"/>
      <c r="R1" s="3" t="s">
        <v>10</v>
      </c>
      <c r="S1" s="33" t="s">
        <v>7</v>
      </c>
      <c r="T1" s="32"/>
      <c r="U1" s="3" t="s">
        <v>11</v>
      </c>
      <c r="V1" s="33" t="s">
        <v>7</v>
      </c>
      <c r="W1" s="32"/>
      <c r="X1" s="33" t="s">
        <v>12</v>
      </c>
      <c r="Y1" s="32"/>
      <c r="Z1" s="31" t="s">
        <v>7</v>
      </c>
      <c r="AA1" s="32"/>
      <c r="AB1" s="3" t="s">
        <v>13</v>
      </c>
      <c r="AC1" s="33" t="s">
        <v>7</v>
      </c>
      <c r="AD1" s="32"/>
      <c r="AE1" s="33" t="s">
        <v>14</v>
      </c>
      <c r="AF1" s="32"/>
      <c r="AG1" s="31" t="s">
        <v>7</v>
      </c>
      <c r="AH1" s="32"/>
      <c r="AI1" s="34" t="s">
        <v>15</v>
      </c>
      <c r="AJ1" s="32"/>
      <c r="AK1" s="31" t="s">
        <v>7</v>
      </c>
      <c r="AL1" s="32"/>
      <c r="AM1" s="3" t="s">
        <v>16</v>
      </c>
      <c r="AN1" s="33" t="s">
        <v>7</v>
      </c>
      <c r="AO1" s="32"/>
      <c r="AP1" s="3" t="s">
        <v>17</v>
      </c>
      <c r="AQ1" s="31" t="s">
        <v>7</v>
      </c>
      <c r="AR1" s="32"/>
      <c r="AS1" s="4" t="s">
        <v>18</v>
      </c>
      <c r="AT1" s="31" t="s">
        <v>7</v>
      </c>
      <c r="AU1" s="32"/>
      <c r="AV1" s="3" t="s">
        <v>19</v>
      </c>
      <c r="AW1" s="31" t="s">
        <v>7</v>
      </c>
      <c r="AX1" s="32"/>
      <c r="AY1" s="3" t="s">
        <v>20</v>
      </c>
      <c r="AZ1" s="31" t="s">
        <v>7</v>
      </c>
      <c r="BA1" s="32"/>
      <c r="BB1" s="3" t="s">
        <v>21</v>
      </c>
      <c r="BC1" s="31" t="s">
        <v>7</v>
      </c>
      <c r="BD1" s="32"/>
      <c r="BE1" s="3" t="s">
        <v>22</v>
      </c>
      <c r="BF1" s="31" t="s">
        <v>7</v>
      </c>
      <c r="BG1" s="3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23</v>
      </c>
      <c r="B2" s="3" t="s">
        <v>24</v>
      </c>
      <c r="C2" s="6" t="s">
        <v>25</v>
      </c>
      <c r="D2" s="3" t="s">
        <v>26</v>
      </c>
      <c r="E2" s="7">
        <v>131</v>
      </c>
      <c r="F2" s="7" t="s">
        <v>27</v>
      </c>
      <c r="G2" s="8">
        <v>0.46564885496183206</v>
      </c>
      <c r="H2" s="3" t="s">
        <v>26</v>
      </c>
      <c r="I2" s="7">
        <v>15</v>
      </c>
      <c r="J2" s="2">
        <v>15</v>
      </c>
      <c r="K2" s="3" t="s">
        <v>26</v>
      </c>
      <c r="L2" s="9">
        <v>45</v>
      </c>
      <c r="M2" s="10">
        <v>53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33</v>
      </c>
      <c r="X2" s="3" t="s">
        <v>26</v>
      </c>
      <c r="Y2" s="3" t="s">
        <v>34</v>
      </c>
      <c r="Z2" s="2"/>
      <c r="AA2" s="2" t="s">
        <v>30</v>
      </c>
      <c r="AB2" s="3" t="s">
        <v>26</v>
      </c>
      <c r="AC2" s="2" t="s">
        <v>35</v>
      </c>
      <c r="AD2" s="2" t="s">
        <v>27</v>
      </c>
      <c r="AE2" s="3" t="s">
        <v>26</v>
      </c>
      <c r="AF2" s="3" t="s">
        <v>36</v>
      </c>
      <c r="AG2" s="2">
        <v>3</v>
      </c>
      <c r="AH2" s="2" t="s">
        <v>37</v>
      </c>
      <c r="AI2" s="3" t="s">
        <v>26</v>
      </c>
      <c r="AJ2" s="3" t="s">
        <v>38</v>
      </c>
      <c r="AK2" s="2">
        <v>3</v>
      </c>
      <c r="AL2" s="2" t="s">
        <v>37</v>
      </c>
      <c r="AM2" s="3" t="s">
        <v>26</v>
      </c>
      <c r="AN2" s="2">
        <v>1</v>
      </c>
      <c r="AO2" s="2">
        <v>1</v>
      </c>
      <c r="AP2" s="3" t="s">
        <v>26</v>
      </c>
      <c r="AQ2" s="2" t="s">
        <v>35</v>
      </c>
      <c r="AR2" s="2" t="s">
        <v>27</v>
      </c>
      <c r="AS2" s="3" t="s">
        <v>26</v>
      </c>
      <c r="AT2" s="2" t="s">
        <v>39</v>
      </c>
      <c r="AU2" s="2" t="s">
        <v>27</v>
      </c>
      <c r="AV2" s="3" t="s">
        <v>26</v>
      </c>
      <c r="AW2" s="2" t="s">
        <v>40</v>
      </c>
      <c r="AX2" s="2" t="s">
        <v>41</v>
      </c>
      <c r="AY2" s="3" t="s">
        <v>26</v>
      </c>
      <c r="AZ2" s="2" t="s">
        <v>42</v>
      </c>
      <c r="BA2" s="2" t="s">
        <v>27</v>
      </c>
      <c r="BB2" s="3" t="s">
        <v>26</v>
      </c>
      <c r="BC2" s="2" t="s">
        <v>42</v>
      </c>
      <c r="BD2" s="2" t="s">
        <v>27</v>
      </c>
      <c r="BE2" s="3" t="s">
        <v>26</v>
      </c>
      <c r="BF2" s="2" t="s">
        <v>42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3" t="s">
        <v>43</v>
      </c>
      <c r="B3" s="3" t="s">
        <v>24</v>
      </c>
      <c r="C3" s="6" t="s">
        <v>25</v>
      </c>
      <c r="D3" s="3" t="s">
        <v>44</v>
      </c>
      <c r="E3" s="7">
        <v>176</v>
      </c>
      <c r="F3" s="7" t="s">
        <v>45</v>
      </c>
      <c r="G3" s="8">
        <v>0.39204545454545453</v>
      </c>
      <c r="H3" s="3" t="s">
        <v>44</v>
      </c>
      <c r="I3" s="7">
        <v>15</v>
      </c>
      <c r="J3" s="2">
        <v>15</v>
      </c>
      <c r="K3" s="3" t="s">
        <v>44</v>
      </c>
      <c r="L3" s="7">
        <v>39</v>
      </c>
      <c r="M3" s="10">
        <v>53</v>
      </c>
      <c r="N3" s="3" t="s">
        <v>44</v>
      </c>
      <c r="O3" s="3" t="s">
        <v>28</v>
      </c>
      <c r="P3" s="2" t="s">
        <v>29</v>
      </c>
      <c r="Q3" s="2" t="s">
        <v>30</v>
      </c>
      <c r="R3" s="3" t="s">
        <v>44</v>
      </c>
      <c r="S3" s="2" t="s">
        <v>37</v>
      </c>
      <c r="T3" s="2" t="s">
        <v>27</v>
      </c>
      <c r="U3" s="3" t="s">
        <v>44</v>
      </c>
      <c r="V3" s="2" t="s">
        <v>46</v>
      </c>
      <c r="W3" s="2" t="s">
        <v>33</v>
      </c>
      <c r="X3" s="3" t="s">
        <v>44</v>
      </c>
      <c r="Y3" s="3" t="s">
        <v>34</v>
      </c>
      <c r="Z3" s="2"/>
      <c r="AA3" s="2" t="s">
        <v>30</v>
      </c>
      <c r="AB3" s="3" t="s">
        <v>44</v>
      </c>
      <c r="AC3" s="2" t="s">
        <v>39</v>
      </c>
      <c r="AD3" s="2" t="s">
        <v>45</v>
      </c>
      <c r="AE3" s="3" t="s">
        <v>44</v>
      </c>
      <c r="AF3" s="3" t="s">
        <v>36</v>
      </c>
      <c r="AG3" s="2">
        <v>3</v>
      </c>
      <c r="AH3" s="2" t="s">
        <v>37</v>
      </c>
      <c r="AI3" s="3" t="s">
        <v>44</v>
      </c>
      <c r="AJ3" s="3" t="s">
        <v>47</v>
      </c>
      <c r="AK3" s="2" t="s">
        <v>29</v>
      </c>
      <c r="AL3" s="2" t="s">
        <v>30</v>
      </c>
      <c r="AM3" s="3" t="s">
        <v>44</v>
      </c>
      <c r="AN3" s="2" t="s">
        <v>48</v>
      </c>
      <c r="AO3" s="2" t="s">
        <v>49</v>
      </c>
      <c r="AP3" s="3" t="s">
        <v>44</v>
      </c>
      <c r="AQ3" s="2" t="s">
        <v>50</v>
      </c>
      <c r="AR3" s="2" t="s">
        <v>45</v>
      </c>
      <c r="AS3" s="3" t="s">
        <v>44</v>
      </c>
      <c r="AT3" s="2" t="s">
        <v>51</v>
      </c>
      <c r="AU3" s="2" t="s">
        <v>45</v>
      </c>
      <c r="AV3" s="3" t="s">
        <v>44</v>
      </c>
      <c r="AW3" s="2" t="s">
        <v>52</v>
      </c>
      <c r="AX3" s="2" t="s">
        <v>53</v>
      </c>
      <c r="AY3" s="3" t="s">
        <v>44</v>
      </c>
      <c r="AZ3" s="2" t="s">
        <v>54</v>
      </c>
      <c r="BA3" s="2" t="s">
        <v>45</v>
      </c>
      <c r="BB3" s="3" t="s">
        <v>44</v>
      </c>
      <c r="BC3" s="2" t="s">
        <v>55</v>
      </c>
      <c r="BD3" s="2" t="s">
        <v>45</v>
      </c>
      <c r="BE3" s="3" t="s">
        <v>44</v>
      </c>
      <c r="BF3" s="2" t="s">
        <v>51</v>
      </c>
      <c r="BG3" s="2" t="s">
        <v>45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3" t="s">
        <v>56</v>
      </c>
      <c r="B4" s="3" t="s">
        <v>24</v>
      </c>
      <c r="C4" s="6" t="s">
        <v>25</v>
      </c>
      <c r="D4" s="3" t="s">
        <v>57</v>
      </c>
      <c r="E4" s="7">
        <v>305</v>
      </c>
      <c r="F4" s="7" t="s">
        <v>58</v>
      </c>
      <c r="G4" s="8">
        <v>0.56393442622950818</v>
      </c>
      <c r="H4" s="3" t="s">
        <v>57</v>
      </c>
      <c r="I4" s="7">
        <v>15</v>
      </c>
      <c r="J4" s="2">
        <v>15</v>
      </c>
      <c r="K4" s="3" t="s">
        <v>57</v>
      </c>
      <c r="L4" s="7">
        <v>50</v>
      </c>
      <c r="M4" s="10">
        <v>53</v>
      </c>
      <c r="N4" s="3" t="s">
        <v>57</v>
      </c>
      <c r="O4" s="3" t="s">
        <v>28</v>
      </c>
      <c r="P4" s="2" t="s">
        <v>29</v>
      </c>
      <c r="Q4" s="2" t="s">
        <v>30</v>
      </c>
      <c r="R4" s="3" t="s">
        <v>57</v>
      </c>
      <c r="S4" s="2" t="s">
        <v>59</v>
      </c>
      <c r="T4" s="2" t="s">
        <v>60</v>
      </c>
      <c r="U4" s="3" t="s">
        <v>57</v>
      </c>
      <c r="V4" s="2" t="s">
        <v>61</v>
      </c>
      <c r="W4" s="2" t="s">
        <v>62</v>
      </c>
      <c r="X4" s="3" t="s">
        <v>57</v>
      </c>
      <c r="Y4" s="3" t="s">
        <v>34</v>
      </c>
      <c r="Z4" s="2"/>
      <c r="AA4" s="2" t="s">
        <v>30</v>
      </c>
      <c r="AB4" s="3" t="s">
        <v>57</v>
      </c>
      <c r="AC4" s="2" t="s">
        <v>63</v>
      </c>
      <c r="AD4" s="2" t="s">
        <v>58</v>
      </c>
      <c r="AE4" s="3" t="s">
        <v>57</v>
      </c>
      <c r="AF4" s="3" t="s">
        <v>36</v>
      </c>
      <c r="AG4" s="2">
        <v>4</v>
      </c>
      <c r="AH4" s="2" t="s">
        <v>64</v>
      </c>
      <c r="AI4" s="3" t="s">
        <v>57</v>
      </c>
      <c r="AJ4" s="3" t="s">
        <v>47</v>
      </c>
      <c r="AK4" s="2" t="s">
        <v>29</v>
      </c>
      <c r="AL4" s="2" t="s">
        <v>30</v>
      </c>
      <c r="AM4" s="3" t="s">
        <v>57</v>
      </c>
      <c r="AN4" s="2" t="s">
        <v>65</v>
      </c>
      <c r="AO4" s="2" t="s">
        <v>66</v>
      </c>
      <c r="AP4" s="3" t="s">
        <v>57</v>
      </c>
      <c r="AQ4" s="2" t="s">
        <v>63</v>
      </c>
      <c r="AR4" s="2" t="s">
        <v>58</v>
      </c>
      <c r="AS4" s="3" t="s">
        <v>57</v>
      </c>
      <c r="AT4" s="2" t="s">
        <v>63</v>
      </c>
      <c r="AU4" s="2" t="s">
        <v>58</v>
      </c>
      <c r="AV4" s="3" t="s">
        <v>57</v>
      </c>
      <c r="AW4" s="2" t="s">
        <v>67</v>
      </c>
      <c r="AX4" s="2" t="s">
        <v>68</v>
      </c>
      <c r="AY4" s="3" t="s">
        <v>57</v>
      </c>
      <c r="AZ4" s="2" t="s">
        <v>69</v>
      </c>
      <c r="BA4" s="2" t="s">
        <v>58</v>
      </c>
      <c r="BB4" s="3" t="s">
        <v>57</v>
      </c>
      <c r="BC4" s="2" t="s">
        <v>69</v>
      </c>
      <c r="BD4" s="2" t="s">
        <v>58</v>
      </c>
      <c r="BE4" s="3" t="s">
        <v>57</v>
      </c>
      <c r="BF4" s="2" t="s">
        <v>69</v>
      </c>
      <c r="BG4" s="2" t="s">
        <v>58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</sheetData>
  <autoFilter ref="A1:BZ4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5"/>
  <sheetViews>
    <sheetView workbookViewId="0">
      <selection activeCell="A3" sqref="A3:E4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2" t="s">
        <v>70</v>
      </c>
      <c r="B1" s="13" t="s">
        <v>71</v>
      </c>
      <c r="C1" s="13" t="s">
        <v>72</v>
      </c>
      <c r="D1" s="13" t="s">
        <v>73</v>
      </c>
      <c r="E1" s="13" t="s">
        <v>74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4" t="s">
        <v>75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>
      <c r="A3" s="3" t="str">
        <f>'Данные для ввода на bus.gov.ru'!D4</f>
        <v>МКДОУ "Тальменский д/с №9"</v>
      </c>
      <c r="B3" s="17">
        <f>IFERROR(((('Данные для ввода на bus.gov.ru'!I4+'Данные для ввода на bus.gov.ru'!L4)/('Данные для ввода на bus.gov.ru'!J4+'Данные для ввода на bus.gov.ru'!M4))*100)*0.3,"")</f>
        <v>28.676470588235293</v>
      </c>
      <c r="C3" s="15">
        <f>'Данные для ввода на bus.gov.ru'!Q4*0.3</f>
        <v>30</v>
      </c>
      <c r="D3" s="17">
        <f>((('Данные для ввода на bus.gov.ru'!S4+'Данные для ввода на bus.gov.ru'!V4)/('Данные для ввода на bus.gov.ru'!T4+'Данные для ввода на bus.gov.ru'!W4))*100)*0.4</f>
        <v>39.714285714285722</v>
      </c>
      <c r="E3" s="18">
        <f t="shared" ref="E3" si="0">B3+C3+D3</f>
        <v>98.390756302521012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5"/>
  <sheetViews>
    <sheetView workbookViewId="0">
      <selection activeCell="A3" sqref="A3:D4"/>
    </sheetView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2" t="s">
        <v>70</v>
      </c>
      <c r="B1" s="13" t="s">
        <v>76</v>
      </c>
      <c r="C1" s="13" t="s">
        <v>77</v>
      </c>
      <c r="D1" s="13" t="s">
        <v>74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>
      <c r="A2" s="19" t="s">
        <v>75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2.75" customHeight="1">
      <c r="A3" s="3" t="str">
        <f>'Данные для ввода на bus.gov.ru'!D4</f>
        <v>МКДОУ "Тальменский д/с №9"</v>
      </c>
      <c r="B3" s="2">
        <f>'Данные для ввода на bus.gov.ru'!AA4*0.5</f>
        <v>50</v>
      </c>
      <c r="C3" s="21">
        <f>(('Данные для ввода на bus.gov.ru'!AC4/'Данные для ввода на bus.gov.ru'!AD4)*100)*0.5</f>
        <v>49.418604651162788</v>
      </c>
      <c r="D3" s="21">
        <f t="shared" ref="D3" si="0">B3+C3</f>
        <v>99.418604651162781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2.75" customHeight="1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2.75" customHeight="1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2.75" customHeight="1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2.75" customHeight="1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2.75" customHeight="1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2.75" customHeight="1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2.75" customHeight="1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2.75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2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2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2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2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2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2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2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2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2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2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2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2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2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2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2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2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2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2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2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2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2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2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2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2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2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2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2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2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2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2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2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2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2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2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2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2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2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2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2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2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2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2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2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2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2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2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2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2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2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2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2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2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2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2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2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2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2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2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2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2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2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2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2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2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2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2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2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2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2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2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2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2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2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1"/>
      <c r="Z462" s="11"/>
    </row>
    <row r="463" spans="5:26" ht="15.75" customHeight="1"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1"/>
      <c r="Z463" s="11"/>
    </row>
    <row r="464" spans="5:26" ht="15.75" customHeight="1"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1"/>
      <c r="Z464" s="11"/>
    </row>
    <row r="465" spans="5:26" ht="15.75" customHeight="1"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1"/>
      <c r="Z465" s="11"/>
    </row>
    <row r="466" spans="5:26" ht="15.75" customHeight="1"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1"/>
      <c r="Z466" s="11"/>
    </row>
    <row r="467" spans="5:26" ht="15.75" customHeight="1"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1"/>
      <c r="Z467" s="11"/>
    </row>
    <row r="468" spans="5:26" ht="15.75" customHeight="1"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1"/>
      <c r="Z468" s="11"/>
    </row>
    <row r="469" spans="5:26" ht="15.75" customHeight="1"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1"/>
      <c r="Z469" s="11"/>
    </row>
    <row r="470" spans="5:26" ht="15.75" customHeight="1"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1"/>
      <c r="Z470" s="11"/>
    </row>
    <row r="471" spans="5:26" ht="15.75" customHeight="1"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1"/>
      <c r="Z471" s="11"/>
    </row>
    <row r="472" spans="5:26" ht="15.75" customHeight="1"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1"/>
      <c r="Z472" s="11"/>
    </row>
    <row r="473" spans="5:26" ht="15.75" customHeight="1"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1"/>
      <c r="Z473" s="11"/>
    </row>
    <row r="474" spans="5:26" ht="15.75" customHeight="1"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1"/>
      <c r="Z474" s="11"/>
    </row>
    <row r="475" spans="5:26" ht="15.75" customHeight="1"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1"/>
      <c r="Z475" s="11"/>
    </row>
    <row r="476" spans="5:26" ht="15.75" customHeight="1"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1"/>
      <c r="Z476" s="11"/>
    </row>
    <row r="477" spans="5:26" ht="15.75" customHeight="1"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1"/>
      <c r="Z477" s="11"/>
    </row>
    <row r="478" spans="5:26" ht="15.75" customHeight="1"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1"/>
      <c r="Z478" s="11"/>
    </row>
    <row r="479" spans="5:26" ht="15.75" customHeight="1"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1"/>
      <c r="Z479" s="11"/>
    </row>
    <row r="480" spans="5:26" ht="15.75" customHeight="1"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1"/>
      <c r="Z480" s="11"/>
    </row>
    <row r="481" spans="5:26" ht="15.75" customHeight="1"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1"/>
      <c r="Z481" s="11"/>
    </row>
    <row r="482" spans="5:26" ht="15.75" customHeight="1"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1"/>
      <c r="Z482" s="11"/>
    </row>
    <row r="483" spans="5:26" ht="15.75" customHeight="1"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1"/>
      <c r="Z483" s="11"/>
    </row>
    <row r="484" spans="5:26" ht="15.75" customHeight="1"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1"/>
      <c r="Z484" s="11"/>
    </row>
    <row r="485" spans="5:26" ht="15.75" customHeight="1"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1"/>
      <c r="Z485" s="11"/>
    </row>
    <row r="486" spans="5:26" ht="15.75" customHeight="1"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1"/>
      <c r="Z486" s="11"/>
    </row>
    <row r="487" spans="5:26" ht="15.75" customHeight="1"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1"/>
      <c r="Z487" s="11"/>
    </row>
    <row r="488" spans="5:26" ht="15.75" customHeight="1"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1"/>
      <c r="Z488" s="11"/>
    </row>
    <row r="489" spans="5:26" ht="15.75" customHeight="1"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1"/>
      <c r="Z489" s="11"/>
    </row>
    <row r="490" spans="5:26" ht="15.75" customHeight="1"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1"/>
      <c r="Z490" s="11"/>
    </row>
    <row r="491" spans="5:26" ht="15.75" customHeight="1"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1"/>
      <c r="Z491" s="11"/>
    </row>
    <row r="492" spans="5:26" ht="15.75" customHeight="1"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1"/>
      <c r="Z492" s="11"/>
    </row>
    <row r="493" spans="5:26" ht="15.75" customHeight="1"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1"/>
      <c r="Z493" s="11"/>
    </row>
    <row r="494" spans="5:26" ht="15.75" customHeight="1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1"/>
      <c r="Z494" s="11"/>
    </row>
    <row r="495" spans="5:26" ht="15.75" customHeight="1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1"/>
      <c r="Z495" s="11"/>
    </row>
    <row r="496" spans="5:26" ht="15.75" customHeight="1"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1"/>
      <c r="Z496" s="11"/>
    </row>
    <row r="497" spans="5:26" ht="15.75" customHeight="1"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1"/>
      <c r="Z497" s="11"/>
    </row>
    <row r="498" spans="5:26" ht="15.75" customHeight="1"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1"/>
      <c r="Z498" s="11"/>
    </row>
    <row r="499" spans="5:26" ht="15.75" customHeight="1"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1"/>
      <c r="Z499" s="11"/>
    </row>
    <row r="500" spans="5:26" ht="15.75" customHeight="1"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1"/>
      <c r="Z500" s="11"/>
    </row>
    <row r="501" spans="5:26" ht="15.75" customHeight="1"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1"/>
      <c r="Z501" s="11"/>
    </row>
    <row r="502" spans="5:26" ht="15.75" customHeight="1"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1"/>
      <c r="Z502" s="11"/>
    </row>
    <row r="503" spans="5:26" ht="15.75" customHeight="1"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1"/>
      <c r="Z503" s="11"/>
    </row>
    <row r="504" spans="5:26" ht="15.75" customHeight="1"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1"/>
      <c r="Z504" s="11"/>
    </row>
    <row r="505" spans="5:26" ht="15.75" customHeight="1"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1"/>
      <c r="Z505" s="11"/>
    </row>
    <row r="506" spans="5:26" ht="15.75" customHeight="1"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1"/>
      <c r="Z506" s="11"/>
    </row>
    <row r="507" spans="5:26" ht="15.75" customHeight="1"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1"/>
      <c r="Z507" s="11"/>
    </row>
    <row r="508" spans="5:26" ht="15.75" customHeight="1"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1"/>
      <c r="Z508" s="11"/>
    </row>
    <row r="509" spans="5:26" ht="15.75" customHeight="1"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1"/>
      <c r="Z509" s="11"/>
    </row>
    <row r="510" spans="5:26" ht="15.75" customHeight="1"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1"/>
      <c r="Z510" s="11"/>
    </row>
    <row r="511" spans="5:26" ht="15.75" customHeight="1"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1"/>
      <c r="Z511" s="11"/>
    </row>
    <row r="512" spans="5:26" ht="15.75" customHeight="1"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1"/>
      <c r="Z512" s="11"/>
    </row>
    <row r="513" spans="5:26" ht="15.75" customHeight="1"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1"/>
      <c r="Z513" s="11"/>
    </row>
    <row r="514" spans="5:26" ht="15.75" customHeight="1"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1"/>
      <c r="Z514" s="11"/>
    </row>
    <row r="515" spans="5:26" ht="15.75" customHeight="1"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1"/>
      <c r="Z515" s="11"/>
    </row>
    <row r="516" spans="5:26" ht="15.75" customHeight="1"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1"/>
      <c r="Z516" s="11"/>
    </row>
    <row r="517" spans="5:26" ht="15.75" customHeight="1"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1"/>
      <c r="Z517" s="11"/>
    </row>
    <row r="518" spans="5:26" ht="15.75" customHeight="1"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1"/>
      <c r="Z518" s="11"/>
    </row>
    <row r="519" spans="5:26" ht="15.75" customHeight="1"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1"/>
      <c r="Z519" s="11"/>
    </row>
    <row r="520" spans="5:26" ht="15.75" customHeight="1"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1"/>
      <c r="Z520" s="11"/>
    </row>
    <row r="521" spans="5:26" ht="15.75" customHeight="1"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1"/>
      <c r="Z521" s="11"/>
    </row>
    <row r="522" spans="5:26" ht="15.75" customHeight="1"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1"/>
      <c r="Z522" s="11"/>
    </row>
    <row r="523" spans="5:26" ht="15.75" customHeight="1"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1"/>
      <c r="Z523" s="11"/>
    </row>
    <row r="524" spans="5:26" ht="15.75" customHeight="1"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1"/>
      <c r="Z524" s="11"/>
    </row>
    <row r="525" spans="5:26" ht="15.75" customHeight="1"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1"/>
      <c r="Z525" s="11"/>
    </row>
    <row r="526" spans="5:26" ht="15.75" customHeight="1"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1"/>
      <c r="Z526" s="11"/>
    </row>
    <row r="527" spans="5:26" ht="15.75" customHeight="1"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1"/>
      <c r="Z527" s="11"/>
    </row>
    <row r="528" spans="5:26" ht="15.75" customHeight="1"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1"/>
      <c r="Z528" s="11"/>
    </row>
    <row r="529" spans="5:26" ht="15.75" customHeight="1"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1"/>
      <c r="Z529" s="11"/>
    </row>
    <row r="530" spans="5:26" ht="15.75" customHeight="1"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1"/>
      <c r="Z530" s="11"/>
    </row>
    <row r="531" spans="5:26" ht="15.75" customHeight="1"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1"/>
      <c r="Z531" s="11"/>
    </row>
    <row r="532" spans="5:26" ht="15.75" customHeight="1"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1"/>
      <c r="Z532" s="11"/>
    </row>
    <row r="533" spans="5:26" ht="15.75" customHeight="1"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1"/>
      <c r="Z533" s="11"/>
    </row>
    <row r="534" spans="5:26" ht="15.75" customHeight="1"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1"/>
      <c r="Z534" s="11"/>
    </row>
    <row r="535" spans="5:26" ht="15.75" customHeight="1"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1"/>
      <c r="Z535" s="11"/>
    </row>
    <row r="536" spans="5:26" ht="15.75" customHeight="1"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1"/>
      <c r="Z536" s="11"/>
    </row>
    <row r="537" spans="5:26" ht="15.75" customHeight="1"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1"/>
      <c r="Z537" s="11"/>
    </row>
    <row r="538" spans="5:26" ht="15.75" customHeight="1"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1"/>
      <c r="Z538" s="11"/>
    </row>
    <row r="539" spans="5:26" ht="15.75" customHeight="1"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1"/>
      <c r="Z539" s="11"/>
    </row>
    <row r="540" spans="5:26" ht="15.75" customHeight="1"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1"/>
      <c r="Z540" s="11"/>
    </row>
    <row r="541" spans="5:26" ht="15.75" customHeight="1"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1"/>
      <c r="Z541" s="11"/>
    </row>
    <row r="542" spans="5:26" ht="15.75" customHeight="1"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1"/>
      <c r="Z542" s="11"/>
    </row>
    <row r="543" spans="5:26" ht="15.75" customHeight="1"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1"/>
      <c r="Z543" s="11"/>
    </row>
    <row r="544" spans="5:26" ht="15.75" customHeight="1"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1"/>
      <c r="Z544" s="11"/>
    </row>
    <row r="545" spans="5:26" ht="15.75" customHeight="1"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1"/>
      <c r="Z545" s="11"/>
    </row>
    <row r="546" spans="5:26" ht="15.75" customHeight="1"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1"/>
      <c r="Z546" s="11"/>
    </row>
    <row r="547" spans="5:26" ht="15.75" customHeight="1"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1"/>
      <c r="Z547" s="11"/>
    </row>
    <row r="548" spans="5:26" ht="15.75" customHeight="1"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1"/>
      <c r="Z548" s="11"/>
    </row>
    <row r="549" spans="5:26" ht="15.75" customHeight="1"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1"/>
      <c r="Z549" s="11"/>
    </row>
    <row r="550" spans="5:26" ht="15.75" customHeight="1"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1"/>
      <c r="Z550" s="11"/>
    </row>
    <row r="551" spans="5:26" ht="15.75" customHeight="1"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1"/>
      <c r="Z551" s="11"/>
    </row>
    <row r="552" spans="5:26" ht="15.75" customHeight="1"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1"/>
      <c r="Z552" s="11"/>
    </row>
    <row r="553" spans="5:26" ht="15.75" customHeight="1"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1"/>
      <c r="Z553" s="11"/>
    </row>
    <row r="554" spans="5:26" ht="15.75" customHeight="1"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1"/>
      <c r="Z554" s="11"/>
    </row>
    <row r="555" spans="5:26" ht="15.75" customHeight="1"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1"/>
      <c r="Z555" s="11"/>
    </row>
    <row r="556" spans="5:26" ht="15.75" customHeight="1"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1"/>
      <c r="Z556" s="11"/>
    </row>
    <row r="557" spans="5:26" ht="15.75" customHeight="1"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1"/>
      <c r="Z557" s="11"/>
    </row>
    <row r="558" spans="5:26" ht="15.75" customHeight="1"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1"/>
      <c r="Z558" s="11"/>
    </row>
    <row r="559" spans="5:26" ht="15.75" customHeight="1"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1"/>
      <c r="Z559" s="11"/>
    </row>
    <row r="560" spans="5:26" ht="15.75" customHeight="1"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1"/>
      <c r="Z560" s="11"/>
    </row>
    <row r="561" spans="5:26" ht="15.75" customHeight="1"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1"/>
      <c r="Z561" s="11"/>
    </row>
    <row r="562" spans="5:26" ht="15.75" customHeight="1"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1"/>
      <c r="Z562" s="11"/>
    </row>
    <row r="563" spans="5:26" ht="15.75" customHeight="1"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1"/>
      <c r="Z563" s="11"/>
    </row>
    <row r="564" spans="5:26" ht="15.75" customHeight="1"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1"/>
      <c r="Z564" s="11"/>
    </row>
    <row r="565" spans="5:26" ht="15.75" customHeight="1"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1"/>
      <c r="Z565" s="11"/>
    </row>
    <row r="566" spans="5:26" ht="15.75" customHeight="1"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1"/>
      <c r="Z566" s="11"/>
    </row>
    <row r="567" spans="5:26" ht="15.75" customHeight="1"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1"/>
      <c r="Z567" s="11"/>
    </row>
    <row r="568" spans="5:26" ht="15.75" customHeight="1"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1"/>
      <c r="Z568" s="11"/>
    </row>
    <row r="569" spans="5:26" ht="15.75" customHeight="1"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1"/>
      <c r="Z569" s="11"/>
    </row>
    <row r="570" spans="5:26" ht="15.75" customHeight="1"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1"/>
      <c r="Z570" s="11"/>
    </row>
    <row r="571" spans="5:26" ht="15.75" customHeight="1"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1"/>
      <c r="Z571" s="11"/>
    </row>
    <row r="572" spans="5:26" ht="15.75" customHeight="1"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1"/>
      <c r="Z572" s="11"/>
    </row>
    <row r="573" spans="5:26" ht="15.75" customHeight="1"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1"/>
      <c r="Z573" s="11"/>
    </row>
    <row r="574" spans="5:26" ht="15.75" customHeight="1"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1"/>
      <c r="Z574" s="11"/>
    </row>
    <row r="575" spans="5:26" ht="15.75" customHeight="1"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1"/>
      <c r="Z575" s="11"/>
    </row>
    <row r="576" spans="5:26" ht="15.75" customHeight="1"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1"/>
      <c r="Z576" s="11"/>
    </row>
    <row r="577" spans="5:26" ht="15.75" customHeight="1"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1"/>
      <c r="Z577" s="11"/>
    </row>
    <row r="578" spans="5:26" ht="15.75" customHeight="1"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1"/>
      <c r="Z578" s="11"/>
    </row>
    <row r="579" spans="5:26" ht="15.75" customHeight="1"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1"/>
      <c r="Z579" s="11"/>
    </row>
    <row r="580" spans="5:26" ht="15.75" customHeight="1"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1"/>
      <c r="Z580" s="11"/>
    </row>
    <row r="581" spans="5:26" ht="15.75" customHeight="1"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1"/>
      <c r="Z581" s="11"/>
    </row>
    <row r="582" spans="5:26" ht="15.75" customHeight="1"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1"/>
      <c r="Z582" s="11"/>
    </row>
    <row r="583" spans="5:26" ht="15.75" customHeight="1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5:26" ht="15.75" customHeight="1"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5:26" ht="15.75" customHeight="1"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5:26" ht="15.75" customHeight="1"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5:26" ht="15.75" customHeight="1"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5:26" ht="15.75" customHeight="1"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5:26" ht="15.75" customHeight="1"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5:26" ht="15.75" customHeight="1"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5:26" ht="15.75" customHeight="1"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5:26" ht="15.75" customHeight="1"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5:26" ht="15.75" customHeight="1"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5:26" ht="15.75" customHeight="1"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5:26" ht="15.75" customHeight="1"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5:26" ht="15.75" customHeight="1"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5:26" ht="15.75" customHeight="1"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5:26" ht="15.75" customHeight="1"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5:26" ht="15.75" customHeight="1"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5:26" ht="15.75" customHeight="1"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5:26" ht="15.75" customHeight="1"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5:26" ht="15.75" customHeight="1"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5:26" ht="15.75" customHeight="1"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5:26" ht="15.75" customHeight="1"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5:26" ht="15.75" customHeight="1"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5:26" ht="15.75" customHeight="1"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5:26" ht="15.75" customHeight="1"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5:26" ht="15.75" customHeight="1"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5:26" ht="15.75" customHeight="1"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5:26" ht="15.75" customHeight="1"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5:26" ht="15.75" customHeight="1"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5:26" ht="15.75" customHeight="1"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5:26" ht="15.75" customHeight="1"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5:26" ht="15.75" customHeight="1"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5:26" ht="15.75" customHeight="1"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5:26" ht="15.75" customHeight="1"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5:26" ht="15.75" customHeight="1"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5:26" ht="15.75" customHeight="1"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5:26" ht="15.75" customHeight="1"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5:26" ht="15.75" customHeight="1"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5:26" ht="15.75" customHeight="1"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5:26" ht="15.75" customHeight="1"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5:26" ht="15.75" customHeight="1"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5:26" ht="15.75" customHeight="1"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5:26" ht="15.75" customHeight="1"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5:26" ht="15.75" customHeight="1"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5:26" ht="15.75" customHeight="1"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5:26" ht="15.75" customHeight="1"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5:26" ht="15.75" customHeight="1"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5:26" ht="15.75" customHeight="1"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5:26" ht="15.75" customHeight="1"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5:26" ht="15.75" customHeight="1"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5:26" ht="15.75" customHeight="1"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5:26" ht="15.75" customHeight="1"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5:26" ht="15.75" customHeight="1"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5:26" ht="15.75" customHeight="1"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5:26" ht="15.75" customHeight="1"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5:26" ht="15.75" customHeight="1"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5:26" ht="15.75" customHeight="1"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5:26" ht="15.75" customHeight="1"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5:26" ht="15.75" customHeight="1"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5:26" ht="15.75" customHeight="1"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5:26" ht="15.75" customHeight="1"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5:26" ht="15.75" customHeight="1"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5:26" ht="15.75" customHeight="1"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5:26" ht="15.75" customHeight="1"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5:26" ht="15.75" customHeight="1"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5:26" ht="15.75" customHeight="1"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5:26" ht="15.75" customHeight="1"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5:26" ht="15.75" customHeight="1"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5:26" ht="15.75" customHeight="1"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5:26" ht="15.75" customHeight="1"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5:26" ht="15.75" customHeight="1"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5:26" ht="15.75" customHeight="1"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5:26" ht="15.75" customHeight="1"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5:26" ht="15.75" customHeight="1"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5:26" ht="15.75" customHeight="1"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5:26" ht="15.75" customHeight="1"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5:26" ht="15.75" customHeight="1"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5:26" ht="15.75" customHeight="1"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5:26" ht="15.75" customHeight="1"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5:26" ht="15.75" customHeight="1"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5:26" ht="15.75" customHeight="1"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5:26" ht="15.75" customHeight="1"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5:26" ht="15.75" customHeight="1"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5:26" ht="15.75" customHeight="1"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5:26" ht="15.75" customHeight="1"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5:26" ht="15.75" customHeight="1"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5:26" ht="15.75" customHeight="1"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5:26" ht="15.75" customHeight="1"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5:26" ht="15.75" customHeight="1"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5:26" ht="15.75" customHeight="1"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5:26" ht="15.75" customHeight="1"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5:26" ht="15.75" customHeight="1"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5:26" ht="15.75" customHeight="1"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5:26" ht="15.75" customHeight="1"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5:26" ht="15.75" customHeight="1"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5:26" ht="15.75" customHeight="1"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5:26" ht="15.75" customHeight="1"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5:26" ht="15.75" customHeight="1"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5:26" ht="15.75" customHeight="1"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5:26" ht="15.75" customHeight="1"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5:26" ht="15.75" customHeight="1"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5:26" ht="15.75" customHeight="1"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5:26" ht="15.75" customHeight="1"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5:26" ht="15.75" customHeight="1"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5:26" ht="15.75" customHeight="1"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5:26" ht="15.75" customHeight="1"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5:26" ht="15.75" customHeight="1"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5:26" ht="15.75" customHeight="1"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5:26" ht="15.75" customHeight="1"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5:26" ht="15.75" customHeight="1"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5:26" ht="15.75" customHeight="1"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5:26" ht="15.75" customHeight="1"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5:26" ht="15.75" customHeight="1"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5:26" ht="15.75" customHeight="1"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5:26" ht="15.75" customHeight="1"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5:26" ht="15.75" customHeight="1"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5:26" ht="15.75" customHeight="1"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5:26" ht="15.75" customHeight="1"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5:26" ht="15.75" customHeight="1"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5:26" ht="15.75" customHeight="1"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5:26" ht="15.75" customHeight="1"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5:26" ht="15.75" customHeight="1"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5"/>
  <sheetViews>
    <sheetView workbookViewId="0">
      <selection activeCell="A3" sqref="A3:E4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2" t="s">
        <v>70</v>
      </c>
      <c r="B1" s="23" t="s">
        <v>78</v>
      </c>
      <c r="C1" s="23" t="s">
        <v>79</v>
      </c>
      <c r="D1" s="23" t="s">
        <v>80</v>
      </c>
      <c r="E1" s="23" t="s">
        <v>74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75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>
      <c r="A3" s="3" t="str">
        <f>'Данные для ввода на bus.gov.ru'!D4</f>
        <v>МКДОУ "Тальменский д/с №9"</v>
      </c>
      <c r="B3" s="12">
        <f>'Данные для ввода на bus.gov.ru'!AH4*0.3</f>
        <v>24</v>
      </c>
      <c r="C3" s="12">
        <f>'Данные для ввода на bus.gov.ru'!AL4*0.4</f>
        <v>40</v>
      </c>
      <c r="D3" s="25">
        <f>IFERROR((('Данные для ввода на bus.gov.ru'!AN4/'Данные для ввода на bus.gov.ru'!AO4)*100)*0.3,0)</f>
        <v>28.421052631578945</v>
      </c>
      <c r="E3" s="25">
        <f t="shared" ref="E3" si="0">B3+C3+D3</f>
        <v>92.421052631578945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5"/>
  <sheetViews>
    <sheetView workbookViewId="0">
      <selection activeCell="A3" sqref="A3:E4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2" t="s">
        <v>70</v>
      </c>
      <c r="B1" s="23" t="s">
        <v>81</v>
      </c>
      <c r="C1" s="23" t="s">
        <v>82</v>
      </c>
      <c r="D1" s="23" t="s">
        <v>83</v>
      </c>
      <c r="E1" s="23" t="s">
        <v>74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75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2.75" customHeight="1">
      <c r="A3" s="3" t="str">
        <f>'Данные для ввода на bus.gov.ru'!D4</f>
        <v>МКДОУ "Тальменский д/с №9"</v>
      </c>
      <c r="B3" s="25">
        <f>(('Данные для ввода на bus.gov.ru'!AQ4/'Данные для ввода на bus.gov.ru'!AR4)*100)*0.4</f>
        <v>39.534883720930232</v>
      </c>
      <c r="C3" s="21">
        <f>(('Данные для ввода на bus.gov.ru'!AT4/'Данные для ввода на bus.gov.ru'!AU4)*100)*0.4</f>
        <v>39.534883720930232</v>
      </c>
      <c r="D3" s="25">
        <f>(('Данные для ввода на bus.gov.ru'!AW4/'Данные для ввода на bus.gov.ru'!AX4)*100)*0.2</f>
        <v>19.855072463768117</v>
      </c>
      <c r="E3" s="25">
        <f t="shared" ref="E3" si="0">B3+C3+D3</f>
        <v>98.924839905628573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</row>
    <row r="4" spans="1:26" ht="12.75" customHeight="1"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1:26" ht="12.75" customHeight="1"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</row>
    <row r="6" spans="1:26" ht="12.75" customHeight="1"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7"/>
    </row>
    <row r="7" spans="1:26" ht="12.75" customHeight="1"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ht="12.75" customHeight="1"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</row>
    <row r="9" spans="1:26" ht="12.75" customHeight="1"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7"/>
    </row>
    <row r="10" spans="1:26" ht="12.75" customHeight="1"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</row>
    <row r="11" spans="1:26" ht="12.75" customHeight="1"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7"/>
    </row>
    <row r="12" spans="1:26" ht="12.75" customHeight="1"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</row>
    <row r="13" spans="1:26" ht="12.75" customHeight="1"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7"/>
    </row>
    <row r="14" spans="1:26" ht="12.75" customHeight="1"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</row>
    <row r="15" spans="1:26" ht="12.75" customHeight="1"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6" ht="12.75" customHeight="1"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6:26" ht="12.75" customHeight="1"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7"/>
    </row>
    <row r="18" spans="6:26" ht="12.75" customHeight="1"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</row>
    <row r="19" spans="6:26" ht="12.75" customHeight="1"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</row>
    <row r="20" spans="6:26" ht="12.75" customHeight="1"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</row>
    <row r="21" spans="6:26" ht="12.75" customHeight="1"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7"/>
    </row>
    <row r="22" spans="6:26" ht="12.75" customHeight="1"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7"/>
    </row>
    <row r="23" spans="6:26" ht="12.75" customHeight="1"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7"/>
    </row>
    <row r="24" spans="6:26" ht="12.75" customHeight="1"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7"/>
    </row>
    <row r="25" spans="6:26" ht="12.75" customHeight="1"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7"/>
    </row>
    <row r="26" spans="6:26" ht="12.75" customHeight="1"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7"/>
    </row>
    <row r="27" spans="6:26" ht="12.75" customHeight="1"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7"/>
    </row>
    <row r="28" spans="6:26" ht="12.75" customHeight="1"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</row>
    <row r="29" spans="6:26" ht="12.75" customHeight="1"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</row>
    <row r="30" spans="6:26" ht="12.75" customHeight="1"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</row>
    <row r="31" spans="6:26" ht="12.75" customHeight="1"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</row>
    <row r="32" spans="6:26" ht="12.75" customHeight="1"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</row>
    <row r="33" spans="6:26" ht="12.75" customHeight="1"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6:26" ht="12.75" customHeight="1"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</row>
    <row r="35" spans="6:26" ht="12.75" customHeight="1"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7"/>
    </row>
    <row r="36" spans="6:26" ht="12.75" customHeight="1"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</row>
    <row r="37" spans="6:26" ht="12.75" customHeight="1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/>
    </row>
    <row r="38" spans="6:26" ht="12.75" customHeight="1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</row>
    <row r="39" spans="6:26" ht="12.75" customHeight="1"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7"/>
    </row>
    <row r="40" spans="6:26" ht="12.75" customHeight="1"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7"/>
    </row>
    <row r="41" spans="6:26" ht="12.75" customHeight="1"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7"/>
    </row>
    <row r="42" spans="6:26" ht="12.75" customHeight="1"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7"/>
    </row>
    <row r="43" spans="6:26" ht="12.75" customHeight="1"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</row>
    <row r="44" spans="6:26" ht="12.75" customHeight="1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</row>
    <row r="45" spans="6:26" ht="12.75" customHeight="1"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7"/>
    </row>
    <row r="46" spans="6:26" ht="12.75" customHeight="1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7"/>
    </row>
    <row r="47" spans="6:26" ht="12.75" customHeight="1"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6:26" ht="12.75" customHeight="1"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7"/>
    </row>
    <row r="49" spans="6:26" ht="12.75" customHeight="1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6:26" ht="12.75" customHeight="1"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7"/>
    </row>
    <row r="51" spans="6:26" ht="12.75" customHeight="1"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7"/>
    </row>
    <row r="52" spans="6:26" ht="12.75" customHeight="1"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</row>
    <row r="53" spans="6:26" ht="12.75" customHeight="1"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7"/>
    </row>
    <row r="54" spans="6:26" ht="12.75" customHeight="1"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7"/>
    </row>
    <row r="55" spans="6:26" ht="12.75" customHeight="1"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7"/>
    </row>
    <row r="56" spans="6:26" ht="12.75" customHeight="1"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7"/>
    </row>
    <row r="57" spans="6:26" ht="12.75" customHeight="1"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7"/>
    </row>
    <row r="58" spans="6:26" ht="12.75" customHeight="1"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7"/>
    </row>
    <row r="59" spans="6:26" ht="12.75" customHeight="1"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7"/>
    </row>
    <row r="60" spans="6:26" ht="12.75" customHeight="1"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7"/>
    </row>
    <row r="61" spans="6:26" ht="12.75" customHeight="1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7"/>
    </row>
    <row r="62" spans="6:26" ht="12.75" customHeight="1"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7"/>
    </row>
    <row r="63" spans="6:26" ht="12.75" customHeight="1"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7"/>
    </row>
    <row r="64" spans="6:26" ht="12.75" customHeight="1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7"/>
    </row>
    <row r="65" spans="6:26" ht="12.75" customHeight="1"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7"/>
    </row>
    <row r="66" spans="6:26" ht="12.75" customHeight="1"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7"/>
    </row>
    <row r="67" spans="6:26" ht="12.75" customHeight="1"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7"/>
    </row>
    <row r="68" spans="6:26" ht="12.75" customHeight="1"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6:26" ht="12.75" customHeight="1"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6:26" ht="12.75" customHeight="1"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7"/>
    </row>
    <row r="71" spans="6:26" ht="12.75" customHeight="1"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7"/>
    </row>
    <row r="72" spans="6:26" ht="12.75" customHeight="1"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7"/>
    </row>
    <row r="73" spans="6:26" ht="12.75" customHeight="1"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7"/>
    </row>
    <row r="74" spans="6:26" ht="12.75" customHeight="1"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7"/>
    </row>
    <row r="75" spans="6:26" ht="12.75" customHeight="1"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7"/>
    </row>
    <row r="76" spans="6:26" ht="12.75" customHeight="1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</row>
    <row r="77" spans="6:26" ht="12.75" customHeight="1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</row>
    <row r="78" spans="6:26" ht="12.75" customHeight="1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7"/>
    </row>
    <row r="79" spans="6:26" ht="12.75" customHeight="1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7"/>
    </row>
    <row r="80" spans="6:26" ht="12.75" customHeight="1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7"/>
    </row>
    <row r="81" spans="6:26" ht="12.75" customHeight="1"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7"/>
    </row>
    <row r="82" spans="6:26" ht="12.75" customHeight="1"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7"/>
    </row>
    <row r="83" spans="6:26" ht="12.75" customHeight="1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6:26" ht="12.75" customHeight="1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7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5"/>
  <sheetViews>
    <sheetView workbookViewId="0">
      <selection activeCell="A8" sqref="A8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2" t="s">
        <v>70</v>
      </c>
      <c r="B1" s="23" t="s">
        <v>84</v>
      </c>
      <c r="C1" s="23" t="s">
        <v>85</v>
      </c>
      <c r="D1" s="23" t="s">
        <v>86</v>
      </c>
      <c r="E1" s="23" t="s">
        <v>74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75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>
      <c r="A3" s="3" t="str">
        <f>'Данные для ввода на bus.gov.ru'!D4</f>
        <v>МКДОУ "Тальменский д/с №9"</v>
      </c>
      <c r="B3" s="25">
        <f>(('Данные для ввода на bus.gov.ru'!AZ4/'Данные для ввода на bus.gov.ru'!BA4)*100)*0.3</f>
        <v>29.825581395348838</v>
      </c>
      <c r="C3" s="25">
        <f>(('Данные для ввода на bus.gov.ru'!BC4/'Данные для ввода на bus.gov.ru'!BD4)*100)*0.2</f>
        <v>19.88372093023256</v>
      </c>
      <c r="D3" s="25">
        <f>(('Данные для ввода на bus.gov.ru'!BF4/'Данные для ввода на bus.gov.ru'!BG4)*100)*0.5</f>
        <v>49.709302325581397</v>
      </c>
      <c r="E3" s="25">
        <f t="shared" ref="E3" si="0">B3+C3+D3</f>
        <v>99.418604651162795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5"/>
  <sheetViews>
    <sheetView tabSelected="1" workbookViewId="0">
      <selection activeCell="A10" sqref="A10"/>
    </sheetView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2" t="s">
        <v>87</v>
      </c>
      <c r="B1" s="28" t="s">
        <v>88</v>
      </c>
      <c r="C1" s="29" t="s">
        <v>89</v>
      </c>
      <c r="D1" s="29" t="s">
        <v>90</v>
      </c>
      <c r="E1" s="29" t="s">
        <v>91</v>
      </c>
      <c r="F1" s="29" t="s">
        <v>92</v>
      </c>
      <c r="G1" s="2" t="s">
        <v>93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0" t="s">
        <v>75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3" t="str">
        <f>'Критерий 1'!A3</f>
        <v>МКДОУ "Тальменский д/с №9"</v>
      </c>
      <c r="B3" s="21">
        <f>'Критерий 1'!E3</f>
        <v>98.390756302521012</v>
      </c>
      <c r="C3" s="21">
        <f>'Критерий 2'!D3</f>
        <v>99.418604651162781</v>
      </c>
      <c r="D3" s="21">
        <f>'Критерий 3'!E3</f>
        <v>92.421052631578945</v>
      </c>
      <c r="E3" s="21">
        <f>'Критерий 4'!E3</f>
        <v>98.924839905628573</v>
      </c>
      <c r="F3" s="21">
        <f>'Критерий 5'!E3</f>
        <v>99.418604651162795</v>
      </c>
      <c r="G3" s="21">
        <f t="shared" si="0"/>
        <v>97.71477162841083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.75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8:26" ht="15.75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8:26" ht="15.75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8:26" ht="15.75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8:26" ht="15.75" customHeight="1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8:26" ht="15.75" customHeight="1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8:26" ht="15.75" customHeight="1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8:26" ht="15.75" customHeight="1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8:26" ht="15.75" customHeight="1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8:26" ht="15.75" customHeight="1"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8:26" ht="15.75" customHeight="1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8:26" ht="15.75" customHeight="1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8:26" ht="15.75" customHeight="1"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8:26" ht="15.75" customHeight="1"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8:26" ht="15.75" customHeight="1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8:26" ht="15.75" customHeight="1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8:26" ht="15.75" customHeight="1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8:26" ht="15.75" customHeight="1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8:26" ht="15.75" customHeight="1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8:26" ht="15.75" customHeight="1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8:26" ht="15.75" customHeight="1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8:26" ht="15.75" customHeight="1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8:26" ht="15.75" customHeight="1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8:26" ht="15.75" customHeight="1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8:26" ht="15.75" customHeight="1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8:26" ht="15.75" customHeight="1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8:26" ht="15.75" customHeight="1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8:26" ht="15.75" customHeight="1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8:26" ht="15.75" customHeight="1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8:26" ht="15.75" customHeight="1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8:26" ht="15.75" customHeight="1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8:26" ht="15.75" customHeight="1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8:26" ht="15.75" customHeight="1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8:26" ht="15.75" customHeight="1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8:26" ht="15.75" customHeight="1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8:26" ht="15.75" customHeight="1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8:26" ht="15.75" customHeight="1"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8:26" ht="15.75" customHeight="1"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8:26" ht="15.75" customHeight="1"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8:26" ht="15.75" customHeight="1"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8:26" ht="15.75" customHeight="1"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8:26" ht="15.75" customHeight="1"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8:26" ht="15.75" customHeight="1"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8:26" ht="15.75" customHeight="1"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8:26" ht="15.75" customHeight="1"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8:26" ht="15.75" customHeight="1"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8:26" ht="15.75" customHeight="1"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8:26" ht="15.75" customHeight="1"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8:26" ht="15.75" customHeight="1"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8:26" ht="15.75" customHeight="1"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8:26" ht="15.75" customHeight="1"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8:26" ht="15.75" customHeight="1"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8:26" ht="15.75" customHeight="1"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8:26" ht="15.75" customHeight="1"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8:26" ht="15.75" customHeight="1"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8:26" ht="15.75" customHeight="1"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8:26" ht="15.75" customHeight="1"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8:26" ht="15.75" customHeight="1"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8:26" ht="15.75" customHeight="1"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8:26" ht="15.75" customHeight="1"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8:26" ht="15.75" customHeight="1"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8:26" ht="15.75" customHeight="1"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8:26" ht="15.75" customHeight="1"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8:26" ht="15.75" customHeight="1"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8:26" ht="15.75" customHeight="1"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8:26" ht="15.75" customHeight="1"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8:26" ht="15.75" customHeight="1"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8:26" ht="15.75" customHeight="1"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8:26" ht="15.75" customHeight="1"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8:26" ht="15.75" customHeight="1"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8:26" ht="15.75" customHeight="1"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8:26" ht="15.75" customHeight="1"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8:26" ht="15.75" customHeight="1"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8:26" ht="15.75" customHeight="1"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8:26" ht="15.75" customHeight="1"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8:26" ht="15.75" customHeight="1"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8:26" ht="15.75" customHeight="1"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8:26" ht="15.75" customHeight="1"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8:26" ht="15.75" customHeight="1"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8:26" ht="15.75" customHeight="1"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8:26" ht="15.75" customHeight="1"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8:26" ht="15.75" customHeight="1"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8:26" ht="15.75" customHeight="1"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8:26" ht="15.75" customHeight="1"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8:26" ht="15.75" customHeight="1"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8:26" ht="15.75" customHeight="1"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8:26" ht="15.75" customHeight="1"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8:26" ht="15.75" customHeight="1"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8:26" ht="15.75" customHeight="1"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8:26" ht="15.75" customHeight="1"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8:26" ht="15.75" customHeight="1"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8:26" ht="15.75" customHeight="1"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8:26" ht="15.75" customHeight="1"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8:26" ht="15.75" customHeight="1"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8:26" ht="15.75" customHeight="1"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8:26" ht="15.75" customHeight="1"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8:26" ht="15.75" customHeight="1"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8:26" ht="15.75" customHeight="1"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8:26" ht="15.75" customHeight="1"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8:26" ht="15.75" customHeight="1"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8:26" ht="15.75" customHeight="1"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8:26" ht="15.75" customHeight="1"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8:26" ht="15.75" customHeight="1"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8:26" ht="15.75" customHeight="1"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8:26" ht="15.75" customHeight="1"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8:26" ht="15.75" customHeight="1"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8:26" ht="15.75" customHeight="1"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8:26" ht="15.75" customHeight="1"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8:26" ht="15.75" customHeight="1"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8:26" ht="15.75" customHeight="1"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8:26" ht="15.75" customHeight="1"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8:26" ht="15.75" customHeight="1"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8:26" ht="15.75" customHeight="1"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8:26" ht="15.75" customHeight="1"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8:26" ht="15.75" customHeight="1"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8:26" ht="15.75" customHeight="1"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8:26" ht="15.75" customHeight="1"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8:26" ht="15.75" customHeight="1"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8:26" ht="15.75" customHeight="1"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8:26" ht="15.75" customHeight="1"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8:26" ht="15.75" customHeight="1"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8:26" ht="15.75" customHeight="1"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8:26" ht="15.75" customHeight="1"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8:26" ht="15.75" customHeight="1"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8:26" ht="15.75" customHeight="1"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8:26" ht="15.75" customHeight="1"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8:26" ht="15.75" customHeight="1"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8:26" ht="15.75" customHeight="1"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8:26" ht="15.75" customHeight="1"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8:26" ht="15.75" customHeight="1"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8:26" ht="15.75" customHeight="1"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8:26" ht="15.75" customHeight="1"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8:26" ht="15.75" customHeight="1"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8:26" ht="15.75" customHeight="1"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8:26" ht="15.75" customHeight="1"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8:26" ht="15.75" customHeight="1"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8:26" ht="15.75" customHeight="1"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8:26" ht="15.75" customHeight="1"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8:26" ht="15.75" customHeight="1"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8:26" ht="15.75" customHeight="1"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8:26" ht="15.75" customHeight="1"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8:26" ht="15.75" customHeight="1"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8:26" ht="15.75" customHeight="1"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8:26" ht="15.75" customHeight="1"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8:26" ht="15.75" customHeight="1"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8:26" ht="15.75" customHeight="1"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8:26" ht="15.75" customHeight="1"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8:26" ht="15.75" customHeight="1"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8:26" ht="15.75" customHeight="1"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8:26" ht="15.75" customHeight="1"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8:26" ht="15.75" customHeight="1"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8:26" ht="15.75" customHeight="1"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8:26" ht="15.75" customHeight="1"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8:26" ht="15.75" customHeight="1"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8:26" ht="15.75" customHeight="1"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8:26" ht="15.75" customHeight="1"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8:26" ht="15.75" customHeight="1"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8:26" ht="15.75" customHeight="1"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8:26" ht="15.75" customHeight="1"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8:26" ht="15.75" customHeight="1"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8:26" ht="15.75" customHeight="1"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8:26" ht="15.75" customHeight="1"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8:26" ht="15.75" customHeight="1"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8:26" ht="15.75" customHeight="1"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8:26" ht="15.75" customHeight="1"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8:26" ht="15.75" customHeight="1"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8:26" ht="15.75" customHeight="1"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8:26" ht="15.75" customHeight="1"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8:26" ht="15.75" customHeight="1"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8:26" ht="15.75" customHeight="1"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8:26" ht="15.75" customHeight="1"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8:26" ht="15.75" customHeight="1"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8:26" ht="15.75" customHeight="1"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8:26" ht="15.75" customHeight="1"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8:26" ht="15.75" customHeight="1"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8:26" ht="15.75" customHeight="1"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8:26" ht="15.75" customHeight="1"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8:26" ht="15.75" customHeight="1"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8:26" ht="15.75" customHeight="1"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8:26" ht="15.75" customHeight="1"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8:26" ht="15.75" customHeight="1"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8:26" ht="15.75" customHeight="1"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8:26" ht="15.75" customHeight="1"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8:26" ht="15.75" customHeight="1"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8:26" ht="15.75" customHeight="1"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8:26" ht="15.75" customHeight="1"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8:26" ht="15.75" customHeight="1"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8:26" ht="15.75" customHeight="1"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8:26" ht="15.75" customHeight="1"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8:26" ht="15.75" customHeight="1"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8:26" ht="15.75" customHeight="1"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8:26" ht="15.75" customHeight="1"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8:26" ht="15.75" customHeight="1"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8:26" ht="15.75" customHeight="1"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8:26" ht="15.75" customHeight="1"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8:26" ht="15.75" customHeight="1"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8:26" ht="15.75" customHeight="1"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8:26" ht="15.75" customHeight="1"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8:26" ht="15.75" customHeight="1"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8:26" ht="15.75" customHeight="1"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8:26" ht="15.75" customHeight="1"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8:26" ht="15.75" customHeight="1"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8:26" ht="15.75" customHeight="1"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8:26" ht="15.75" customHeight="1"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8:26" ht="15.75" customHeight="1"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8:26" ht="15.75" customHeight="1"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8:26" ht="15.75" customHeight="1"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8:26" ht="15.75" customHeight="1"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8:26" ht="15.75" customHeight="1"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8:26" ht="15.75" customHeight="1"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8:26" ht="15.75" customHeight="1"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8:26" ht="15.75" customHeight="1"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8:26" ht="15.75" customHeight="1"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8:26" ht="15.75" customHeight="1"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8:26" ht="15.75" customHeight="1"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8:26" ht="15.75" customHeight="1"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8:26" ht="15.75" customHeight="1"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8:26" ht="15.75" customHeight="1"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8:26" ht="15.75" customHeight="1"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8:26" ht="15.75" customHeight="1"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8:26" ht="15.75" customHeight="1"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8:26" ht="15.75" customHeight="1"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8:26" ht="15.75" customHeight="1"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8:26" ht="15.75" customHeight="1"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8:26" ht="15.75" customHeight="1"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8:26" ht="15.75" customHeight="1"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8:26" ht="15.75" customHeight="1"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8:26" ht="15.75" customHeight="1"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8:26" ht="15.75" customHeight="1"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8:26" ht="15.75" customHeight="1"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8:26" ht="15.75" customHeight="1"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8:26" ht="15.75" customHeight="1"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8:26" ht="15.75" customHeight="1"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8:26" ht="15.75" customHeight="1"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8:26" ht="15.75" customHeight="1"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8:26" ht="15.75" customHeight="1"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8:26" ht="15.75" customHeight="1"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8:26" ht="15.75" customHeight="1"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8:26" ht="15.75" customHeight="1"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8:26" ht="15.75" customHeight="1"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8:26" ht="15.75" customHeight="1"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8:26" ht="15.75" customHeight="1"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8:26" ht="15.75" customHeight="1"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8:26" ht="15.75" customHeight="1"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8:26" ht="15.75" customHeight="1"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8:26" ht="15.75" customHeight="1"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8:26" ht="15.75" customHeight="1"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8:26" ht="15.75" customHeight="1"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8:26" ht="15.75" customHeight="1"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8:26" ht="15.75" customHeight="1"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8:26" ht="15.75" customHeight="1"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8:26" ht="15.75" customHeight="1"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8:26" ht="15.75" customHeight="1"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8:26" ht="15.75" customHeight="1"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8:26" ht="15.75" customHeight="1"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8:26" ht="15.75" customHeight="1"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8:26" ht="15.75" customHeight="1"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8:26" ht="15.75" customHeight="1"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8:26" ht="15.75" customHeight="1"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8:26" ht="15.75" customHeight="1"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8:26" ht="15.75" customHeight="1"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8:26" ht="15.75" customHeight="1"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8:26" ht="15.75" customHeight="1"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8:26" ht="15.75" customHeight="1"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8:26" ht="15.75" customHeight="1"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8:26" ht="15.75" customHeight="1"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8:26" ht="15.75" customHeight="1"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8:26" ht="15.75" customHeight="1"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8:26" ht="15.75" customHeight="1"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8:26" ht="15.75" customHeight="1"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8:26" ht="15.75" customHeight="1"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8:26" ht="15.75" customHeight="1"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8:26" ht="15.75" customHeight="1"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8:26" ht="15.75" customHeight="1"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8:26" ht="15.75" customHeight="1"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8:26" ht="15.75" customHeight="1"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8:26" ht="15.75" customHeight="1"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8:26" ht="15.75" customHeight="1"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8:26" ht="15.75" customHeight="1"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8:26" ht="15.75" customHeight="1"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8:26" ht="15.75" customHeight="1"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8:26" ht="15.75" customHeight="1"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8:26" ht="15.75" customHeight="1"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8:26" ht="15.75" customHeight="1"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8:26" ht="15.75" customHeight="1"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8:26" ht="15.75" customHeight="1"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8:26" ht="15.75" customHeight="1"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8:26" ht="15.75" customHeight="1"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8:26" ht="15.75" customHeight="1"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8:26" ht="15.75" customHeight="1"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8:26" ht="15.75" customHeight="1"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8:26" ht="15.75" customHeight="1"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8:26" ht="15.75" customHeight="1"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8:26" ht="15.75" customHeight="1"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8:26" ht="15.75" customHeight="1"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8:26" ht="15.75" customHeight="1"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8:26" ht="15.75" customHeight="1"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8:26" ht="15.75" customHeight="1"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8:26" ht="15.75" customHeight="1"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8:26" ht="15.75" customHeight="1"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8:26" ht="15.75" customHeight="1"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8:26" ht="15.75" customHeight="1"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8:26" ht="15.75" customHeight="1"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8:26" ht="15.75" customHeight="1"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8:26" ht="15.75" customHeight="1"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8:26" ht="15.75" customHeight="1"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8:26" ht="15.75" customHeight="1"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8:26" ht="15.75" customHeight="1"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8:26" ht="15.75" customHeight="1"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8:26" ht="15.75" customHeight="1"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8:26" ht="15.75" customHeight="1"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8:26" ht="15.75" customHeight="1"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8:26" ht="15.75" customHeight="1"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8:26" ht="15.75" customHeight="1"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8:26" ht="15.75" customHeight="1"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8:26" ht="15.75" customHeight="1"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8:26" ht="15.75" customHeight="1"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8:26" ht="15.75" customHeight="1"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8:26" ht="15.75" customHeight="1"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8:26" ht="15.75" customHeight="1"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8:26" ht="15.75" customHeight="1"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8:26" ht="15.75" customHeight="1"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8:26" ht="15.75" customHeight="1"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8:26" ht="15.75" customHeight="1"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8:26" ht="15.75" customHeight="1"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8:26" ht="15.75" customHeight="1"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8:26" ht="15.75" customHeight="1"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8:26" ht="15.75" customHeight="1"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8:26" ht="15.75" customHeight="1"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8:26" ht="15.75" customHeight="1"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8:26" ht="15.75" customHeight="1"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8:26" ht="15.75" customHeight="1"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8:26" ht="15.75" customHeight="1"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8:26" ht="15.75" customHeight="1"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8:26" ht="15.75" customHeight="1"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8:26" ht="15.75" customHeight="1"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8:26" ht="15.75" customHeight="1"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8:26" ht="15.75" customHeight="1"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8:26" ht="15.75" customHeight="1"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8:26" ht="15.75" customHeight="1"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8:26" ht="15.75" customHeight="1"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8:26" ht="15.75" customHeight="1"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8:26" ht="15.75" customHeight="1"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8:26" ht="15.75" customHeight="1"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8:26" ht="15.75" customHeight="1"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8:26" ht="15.75" customHeight="1"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8:26" ht="15.75" customHeight="1"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8:26" ht="15.75" customHeight="1"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8:26" ht="15.75" customHeight="1"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8:26" ht="15.75" customHeight="1"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8:26" ht="15.75" customHeight="1"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8:26" ht="15.75" customHeight="1"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8:26" ht="15.75" customHeight="1"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8:26" ht="15.75" customHeight="1"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8:26" ht="15.75" customHeight="1"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8:26" ht="15.75" customHeight="1"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8:26" ht="15.75" customHeight="1"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8:26" ht="15.75" customHeight="1"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8:26" ht="15.75" customHeight="1"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8:26" ht="15.75" customHeight="1"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8:26" ht="15.75" customHeight="1"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8:26" ht="15.75" customHeight="1"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8:26" ht="15.75" customHeight="1"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8:26" ht="15.75" customHeight="1"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8:26" ht="15.75" customHeight="1"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8:26" ht="15.75" customHeight="1"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8:26" ht="15.75" customHeight="1"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8:26" ht="15.75" customHeight="1"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8:26" ht="15.75" customHeight="1"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8:26" ht="15.75" customHeight="1"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8:26" ht="15.75" customHeight="1"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8:26" ht="15.75" customHeight="1"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8:26" ht="15.75" customHeight="1"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8:26" ht="15.75" customHeight="1"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8:26" ht="15.75" customHeight="1"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8:26" ht="15.75" customHeight="1"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8:26" ht="15.75" customHeight="1"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8:26" ht="15.75" customHeight="1"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8:26" ht="15.75" customHeight="1"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8:26" ht="15.75" customHeight="1"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8:26" ht="15.75" customHeight="1"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8:26" ht="15.75" customHeight="1"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8:26" ht="15.75" customHeight="1"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8:26" ht="15.75" customHeight="1"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8:26" ht="15.75" customHeight="1"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8:26" ht="15.75" customHeight="1"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8:26" ht="15.75" customHeight="1"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8:26" ht="15.75" customHeight="1"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8:26" ht="15.75" customHeight="1"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8:26" ht="15.75" customHeight="1"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8:26" ht="15.75" customHeight="1"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8:26" ht="15.75" customHeight="1"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8:26" ht="15.75" customHeight="1"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8:26" ht="15.75" customHeight="1"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8:26" ht="15.75" customHeight="1"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8:26" ht="15.75" customHeight="1"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8:26" ht="15.75" customHeight="1"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8:26" ht="15.75" customHeight="1"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8:26" ht="15.75" customHeight="1"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8:26" ht="15.75" customHeight="1"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8:26" ht="15.75" customHeight="1"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8:26" ht="15.75" customHeight="1"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8:26" ht="15.75" customHeight="1"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8:26" ht="15.75" customHeight="1"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8:26" ht="15.75" customHeight="1"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8:26" ht="15.75" customHeight="1"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8:26" ht="15.75" customHeight="1"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8:26" ht="15.75" customHeight="1"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8:26" ht="15.75" customHeight="1"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8:26" ht="15.75" customHeight="1"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8:26" ht="15.75" customHeight="1"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8:26" ht="15.75" customHeight="1"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8:26" ht="15.75" customHeight="1"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8:26" ht="15.75" customHeight="1"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8:26" ht="15.75" customHeight="1"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8:26" ht="15.75" customHeight="1"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8:26" ht="15.75" customHeight="1"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8:26" ht="15.75" customHeight="1"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8:26" ht="15.75" customHeight="1"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8:26" ht="15.75" customHeight="1"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8:26" ht="15.75" customHeight="1"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8:26" ht="15.75" customHeight="1"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8:26" ht="15.75" customHeight="1"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8:26" ht="15.75" customHeight="1"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8:26" ht="15.75" customHeight="1"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8:26" ht="15.75" customHeight="1"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8:26" ht="15.75" customHeight="1"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8:26" ht="15.75" customHeight="1"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8:26" ht="15.75" customHeight="1"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8:26" ht="15.75" customHeight="1"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8:26" ht="15.75" customHeight="1"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8:26" ht="15.75" customHeight="1"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8:26" ht="15.75" customHeight="1"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8:26" ht="15.75" customHeight="1"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8:26" ht="15.75" customHeight="1"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8:26" ht="15.75" customHeight="1"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8:26" ht="15.75" customHeight="1"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8:26" ht="15.75" customHeight="1"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8:26" ht="15.75" customHeight="1"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8:26" ht="15.75" customHeight="1"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8:26" ht="15.75" customHeight="1"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8:26" ht="15.75" customHeight="1"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8:26" ht="15.75" customHeight="1"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8:26" ht="15.75" customHeight="1"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8:26" ht="15.75" customHeight="1"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8:26" ht="15.75" customHeight="1"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8:26" ht="15.75" customHeight="1"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8:26" ht="15.75" customHeight="1"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8:26" ht="15.75" customHeight="1"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8:26" ht="15.75" customHeight="1"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8:26" ht="15.75" customHeight="1"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8:26" ht="15.75" customHeight="1"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8:26" ht="15.75" customHeight="1"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8:26" ht="15.75" customHeight="1"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8:26" ht="15.75" customHeight="1"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8:26" ht="15.75" customHeight="1"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2023-01-17T08:43:07Z</dcterms:modified>
</cp:coreProperties>
</file>